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-OBRAS\Documents\Controles\Página del Municipio\"/>
    </mc:Choice>
  </mc:AlternateContent>
  <xr:revisionPtr revIDLastSave="0" documentId="13_ncr:1_{BA6C12FD-FA6F-46FB-9896-732D43CE0538}" xr6:coauthVersionLast="47" xr6:coauthVersionMax="47" xr10:uidLastSave="{00000000-0000-0000-0000-000000000000}"/>
  <bookViews>
    <workbookView xWindow="-120" yWindow="-120" windowWidth="24240" windowHeight="13140" xr2:uid="{1BAF986D-82DE-4536-ABE6-1881B27D8AF2}"/>
  </bookViews>
  <sheets>
    <sheet name="PROD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24" i="1"/>
  <c r="G23" i="1"/>
  <c r="G22" i="1"/>
  <c r="G21" i="1"/>
  <c r="G20" i="1"/>
  <c r="G19" i="1"/>
  <c r="G18" i="1"/>
  <c r="G9" i="1"/>
  <c r="G17" i="1"/>
  <c r="G16" i="1"/>
  <c r="G8" i="1"/>
</calcChain>
</file>

<file path=xl/sharedStrings.xml><?xml version="1.0" encoding="utf-8"?>
<sst xmlns="http://schemas.openxmlformats.org/spreadsheetml/2006/main" count="79" uniqueCount="48">
  <si>
    <t>MUNICIPIO DE YAUHQUEMEHCAN TLAX</t>
  </si>
  <si>
    <t>DIRECCION DE OBRAS PUBLICAS Y DESARROLLO URBANO</t>
  </si>
  <si>
    <t>OBRAS PÚBLICAS EJERCIDAS</t>
  </si>
  <si>
    <t>DEL 1° DE ENERO AL 30 DE JUNIO DE 2022</t>
  </si>
  <si>
    <t>NÚMERO</t>
  </si>
  <si>
    <t>NOMBRE</t>
  </si>
  <si>
    <t>UBICACIÓN</t>
  </si>
  <si>
    <t>CONTRATO</t>
  </si>
  <si>
    <t>PRODDER21 10/21-001</t>
  </si>
  <si>
    <t>Ampliación de red de agua potable</t>
  </si>
  <si>
    <t>Calle Benito Juárez, San José Tetel</t>
  </si>
  <si>
    <t>PRODDER21 10/21-002</t>
  </si>
  <si>
    <t>Camino Alamos, San José Tetel</t>
  </si>
  <si>
    <t>PRODDER21 10/21-006</t>
  </si>
  <si>
    <t>Calle Pinos, Santa Úrsula Zimatepec</t>
  </si>
  <si>
    <t>PRODDER21 10/21-009</t>
  </si>
  <si>
    <t>Calle Yahquemehcan, San Dionisio Yauhquemehcan</t>
  </si>
  <si>
    <t>PRODDER21 10/21-010</t>
  </si>
  <si>
    <t>Calle Emiliano Zapata, El Rosario Ocotoxco</t>
  </si>
  <si>
    <t>PRODDER21 10/21-011</t>
  </si>
  <si>
    <t>Privada Niños Héroes, El Rosario Ocotoxco</t>
  </si>
  <si>
    <t>PRODDER21 10/21-012</t>
  </si>
  <si>
    <t>Calle Niños Héroes, El Rosario Ocotoxco</t>
  </si>
  <si>
    <t>PRODDER21 10/21-013</t>
  </si>
  <si>
    <t>Privada de los Maestros, El Rosario Ocotoxco</t>
  </si>
  <si>
    <t>PRODDER21 10/21-014</t>
  </si>
  <si>
    <t>Calle Cipreces, Santa María Atlihuetzían (San José Tepoxtla)</t>
  </si>
  <si>
    <t>PRODDER21 10/21-015</t>
  </si>
  <si>
    <t>Calle Ciruelos, Santa María Atlihuetzían (San José Tepoxtla)</t>
  </si>
  <si>
    <t>PRODDER21 10/21-017</t>
  </si>
  <si>
    <t>Calle Olivos, Santa María Atlihuetzían (San José Tepoxtla)</t>
  </si>
  <si>
    <t>PRODDER21 10/21-019</t>
  </si>
  <si>
    <t>Calle Sánchez, Santa María Atihuetzían (Barrio de Atencingo)</t>
  </si>
  <si>
    <t>PRODDER21 10/21-021</t>
  </si>
  <si>
    <t>Calle Toreo, San Dionisio Yauhquemehcan (Magdalena Tepepa)</t>
  </si>
  <si>
    <t>PRODDER21 10/21-022</t>
  </si>
  <si>
    <t>Calle Moctezuma, San Dionisio Yauhquemehcan (Magdalena Tepepa)</t>
  </si>
  <si>
    <t>PRODDER21 10/21-023</t>
  </si>
  <si>
    <t>Calle Colegio Militar, San Dionisio Yauhquemehcan (La Luz)</t>
  </si>
  <si>
    <t>PRODDER21 10/21-024</t>
  </si>
  <si>
    <t>Privada Deportiva, San Dionisio Yauhquemehcan (La Luz)</t>
  </si>
  <si>
    <t>PRODDER21 10/21-026</t>
  </si>
  <si>
    <t>Privada Ochipango, San Dionisio Yauhquemehcan (Calapa)</t>
  </si>
  <si>
    <t>FONDO: PROGRAMA DE DEVOLUCION DE DERECHOS PRODDER 2021</t>
  </si>
  <si>
    <t>MYT/PRODDER21 10/21-002/003/006/010/011/012/013/014/015/017</t>
  </si>
  <si>
    <t>MYT/PRODDER21 10/21-001/009/019/021/022/023/024/026</t>
  </si>
  <si>
    <t>MONTO ASIGNADO</t>
  </si>
  <si>
    <t>COSTO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</si>
</sst>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/>
    </xf>
    <xf numFmtId="43" fontId="0" fillId="0" borderId="2" xfId="1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0" fillId="0" borderId="2" xfId="1" applyFont="1" applyBorder="1"/>
    <xf numFmtId="0" fontId="0" fillId="0" borderId="2" xfId="0" applyBorder="1" applyAlignment="1">
      <alignment vertical="center" wrapText="1"/>
    </xf>
  </cellXfs>
  <cellStyles count="3">
    <cellStyle name="Millares" xfId="1" builtinId="3"/>
    <cellStyle name="Moneda 2" xfId="2" xr:uid="{BE6D051C-812C-4D95-89FF-BA57F429D7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9D9A-C9E0-407C-9B50-846F8289AC3B}">
  <sheetPr>
    <pageSetUpPr fitToPage="1"/>
  </sheetPr>
  <dimension ref="B1:H24"/>
  <sheetViews>
    <sheetView tabSelected="1" workbookViewId="0">
      <selection activeCell="D12" sqref="D12"/>
    </sheetView>
  </sheetViews>
  <sheetFormatPr baseColWidth="10" defaultRowHeight="15" x14ac:dyDescent="0.25"/>
  <cols>
    <col min="1" max="1" width="3" bestFit="1" customWidth="1"/>
    <col min="2" max="2" width="22.85546875" customWidth="1"/>
    <col min="3" max="3" width="41.5703125" customWidth="1"/>
    <col min="4" max="4" width="23.42578125" customWidth="1"/>
    <col min="5" max="5" width="37" customWidth="1"/>
    <col min="6" max="6" width="19.7109375" style="1" bestFit="1" customWidth="1"/>
    <col min="7" max="7" width="19.5703125" style="1" bestFit="1" customWidth="1"/>
    <col min="8" max="8" width="11.5703125" style="1" bestFit="1" customWidth="1"/>
  </cols>
  <sheetData>
    <row r="1" spans="2:8" x14ac:dyDescent="0.25">
      <c r="B1" t="s">
        <v>0</v>
      </c>
    </row>
    <row r="2" spans="2:8" x14ac:dyDescent="0.25">
      <c r="B2" t="s">
        <v>1</v>
      </c>
    </row>
    <row r="3" spans="2:8" x14ac:dyDescent="0.25">
      <c r="B3" t="s">
        <v>2</v>
      </c>
    </row>
    <row r="4" spans="2:8" x14ac:dyDescent="0.25">
      <c r="B4" t="s">
        <v>3</v>
      </c>
    </row>
    <row r="5" spans="2:8" x14ac:dyDescent="0.25">
      <c r="B5" t="s">
        <v>43</v>
      </c>
    </row>
    <row r="6" spans="2:8" ht="15.75" thickBot="1" x14ac:dyDescent="0.3"/>
    <row r="7" spans="2:8" s="2" customFormat="1" ht="15.75" thickBot="1" x14ac:dyDescent="0.3">
      <c r="B7" s="3" t="s">
        <v>4</v>
      </c>
      <c r="C7" s="3" t="s">
        <v>7</v>
      </c>
      <c r="D7" s="3" t="s">
        <v>5</v>
      </c>
      <c r="E7" s="3" t="s">
        <v>6</v>
      </c>
      <c r="F7" s="4" t="s">
        <v>46</v>
      </c>
      <c r="G7" s="4" t="s">
        <v>47</v>
      </c>
    </row>
    <row r="8" spans="2:8" ht="30" x14ac:dyDescent="0.25">
      <c r="B8" s="5" t="s">
        <v>8</v>
      </c>
      <c r="C8" s="10" t="s">
        <v>45</v>
      </c>
      <c r="D8" s="6" t="s">
        <v>9</v>
      </c>
      <c r="E8" s="6" t="s">
        <v>10</v>
      </c>
      <c r="F8" s="7">
        <v>76033.67</v>
      </c>
      <c r="G8" s="8">
        <f>75344.78+361.16+327.73</f>
        <v>76033.67</v>
      </c>
      <c r="H8"/>
    </row>
    <row r="9" spans="2:8" ht="30" x14ac:dyDescent="0.25">
      <c r="B9" s="5" t="s">
        <v>15</v>
      </c>
      <c r="C9" s="10" t="s">
        <v>45</v>
      </c>
      <c r="D9" s="6" t="s">
        <v>9</v>
      </c>
      <c r="E9" s="6" t="s">
        <v>16</v>
      </c>
      <c r="F9" s="9">
        <v>48067.15</v>
      </c>
      <c r="G9" s="9">
        <f>47631.64+228.32+207.19</f>
        <v>48067.15</v>
      </c>
      <c r="H9"/>
    </row>
    <row r="10" spans="2:8" ht="30" x14ac:dyDescent="0.25">
      <c r="B10" s="5" t="s">
        <v>31</v>
      </c>
      <c r="C10" s="10" t="s">
        <v>45</v>
      </c>
      <c r="D10" s="6" t="s">
        <v>9</v>
      </c>
      <c r="E10" s="6" t="s">
        <v>32</v>
      </c>
      <c r="F10" s="9">
        <v>28390.45</v>
      </c>
      <c r="G10" s="9">
        <f>28133.23+134.85+122.37</f>
        <v>28390.449999999997</v>
      </c>
      <c r="H10"/>
    </row>
    <row r="11" spans="2:8" ht="30" x14ac:dyDescent="0.25">
      <c r="B11" s="5" t="s">
        <v>33</v>
      </c>
      <c r="C11" s="10" t="s">
        <v>45</v>
      </c>
      <c r="D11" s="6" t="s">
        <v>9</v>
      </c>
      <c r="E11" s="6" t="s">
        <v>34</v>
      </c>
      <c r="F11" s="9">
        <v>106170.01</v>
      </c>
      <c r="G11" s="9">
        <f>105208.07+457.83+504.31</f>
        <v>106170.21</v>
      </c>
      <c r="H11"/>
    </row>
    <row r="12" spans="2:8" ht="30" x14ac:dyDescent="0.25">
      <c r="B12" s="5" t="s">
        <v>35</v>
      </c>
      <c r="C12" s="10" t="s">
        <v>45</v>
      </c>
      <c r="D12" s="6" t="s">
        <v>9</v>
      </c>
      <c r="E12" s="6" t="s">
        <v>36</v>
      </c>
      <c r="F12" s="9">
        <v>61589.69</v>
      </c>
      <c r="G12" s="9">
        <f>61031.67+265.47+292.55</f>
        <v>61589.69</v>
      </c>
      <c r="H12"/>
    </row>
    <row r="13" spans="2:8" ht="30" x14ac:dyDescent="0.25">
      <c r="B13" s="5" t="s">
        <v>37</v>
      </c>
      <c r="C13" s="10" t="s">
        <v>45</v>
      </c>
      <c r="D13" s="6" t="s">
        <v>9</v>
      </c>
      <c r="E13" s="6" t="s">
        <v>38</v>
      </c>
      <c r="F13" s="9">
        <v>47797.81</v>
      </c>
      <c r="G13" s="9">
        <f>41205.01+6592.8</f>
        <v>47797.810000000005</v>
      </c>
      <c r="H13"/>
    </row>
    <row r="14" spans="2:8" ht="30" x14ac:dyDescent="0.25">
      <c r="B14" s="5" t="s">
        <v>39</v>
      </c>
      <c r="C14" s="10" t="s">
        <v>45</v>
      </c>
      <c r="D14" s="6" t="s">
        <v>9</v>
      </c>
      <c r="E14" s="6" t="s">
        <v>40</v>
      </c>
      <c r="F14" s="9">
        <v>40322.019999999997</v>
      </c>
      <c r="G14" s="9">
        <f>34760.36+5561.65</f>
        <v>40322.01</v>
      </c>
      <c r="H14"/>
    </row>
    <row r="15" spans="2:8" ht="30" x14ac:dyDescent="0.25">
      <c r="B15" s="5" t="s">
        <v>41</v>
      </c>
      <c r="C15" s="10" t="s">
        <v>45</v>
      </c>
      <c r="D15" s="6" t="s">
        <v>9</v>
      </c>
      <c r="E15" s="6" t="s">
        <v>42</v>
      </c>
      <c r="F15" s="9">
        <v>19501.7</v>
      </c>
      <c r="G15" s="9">
        <f>16811.81+2689.89</f>
        <v>19501.7</v>
      </c>
      <c r="H15"/>
    </row>
    <row r="16" spans="2:8" ht="30" x14ac:dyDescent="0.25">
      <c r="B16" s="5" t="s">
        <v>11</v>
      </c>
      <c r="C16" s="10" t="s">
        <v>44</v>
      </c>
      <c r="D16" s="6" t="s">
        <v>9</v>
      </c>
      <c r="E16" s="6" t="s">
        <v>12</v>
      </c>
      <c r="F16" s="7">
        <v>31452.6</v>
      </c>
      <c r="G16" s="8">
        <f>31167.63+149.4+135.57</f>
        <v>31452.600000000002</v>
      </c>
      <c r="H16"/>
    </row>
    <row r="17" spans="2:8" ht="30" x14ac:dyDescent="0.25">
      <c r="B17" s="5" t="s">
        <v>13</v>
      </c>
      <c r="C17" s="10" t="s">
        <v>44</v>
      </c>
      <c r="D17" s="6" t="s">
        <v>9</v>
      </c>
      <c r="E17" s="6" t="s">
        <v>14</v>
      </c>
      <c r="F17" s="9">
        <v>102681.87</v>
      </c>
      <c r="G17" s="9">
        <f>101751.54+487.74+442.59</f>
        <v>102681.87</v>
      </c>
      <c r="H17"/>
    </row>
    <row r="18" spans="2:8" ht="30" x14ac:dyDescent="0.25">
      <c r="B18" s="5" t="s">
        <v>17</v>
      </c>
      <c r="C18" s="10" t="s">
        <v>44</v>
      </c>
      <c r="D18" s="6" t="s">
        <v>9</v>
      </c>
      <c r="E18" s="6" t="s">
        <v>18</v>
      </c>
      <c r="F18" s="9">
        <v>18752.8</v>
      </c>
      <c r="G18" s="9">
        <f>18582.89+89.08+80.83</f>
        <v>18752.800000000003</v>
      </c>
      <c r="H18"/>
    </row>
    <row r="19" spans="2:8" ht="30" x14ac:dyDescent="0.25">
      <c r="B19" s="5" t="s">
        <v>19</v>
      </c>
      <c r="C19" s="10" t="s">
        <v>44</v>
      </c>
      <c r="D19" s="6" t="s">
        <v>9</v>
      </c>
      <c r="E19" s="6" t="s">
        <v>20</v>
      </c>
      <c r="F19" s="9">
        <v>25135.59</v>
      </c>
      <c r="G19" s="9">
        <f>24907.86+119.39+108.34</f>
        <v>25135.59</v>
      </c>
      <c r="H19"/>
    </row>
    <row r="20" spans="2:8" ht="30" x14ac:dyDescent="0.25">
      <c r="B20" s="5" t="s">
        <v>21</v>
      </c>
      <c r="C20" s="10" t="s">
        <v>44</v>
      </c>
      <c r="D20" s="6" t="s">
        <v>9</v>
      </c>
      <c r="E20" s="6" t="s">
        <v>22</v>
      </c>
      <c r="F20" s="9">
        <v>37637.79</v>
      </c>
      <c r="G20" s="9">
        <f>37296.78+178.78+162.23</f>
        <v>37637.79</v>
      </c>
      <c r="H20"/>
    </row>
    <row r="21" spans="2:8" ht="30" x14ac:dyDescent="0.25">
      <c r="B21" s="5" t="s">
        <v>23</v>
      </c>
      <c r="C21" s="10" t="s">
        <v>44</v>
      </c>
      <c r="D21" s="6" t="s">
        <v>9</v>
      </c>
      <c r="E21" s="6" t="s">
        <v>24</v>
      </c>
      <c r="F21" s="9">
        <v>30395.13</v>
      </c>
      <c r="G21" s="9">
        <f>30119.74+144.38+131.01</f>
        <v>30395.13</v>
      </c>
      <c r="H21"/>
    </row>
    <row r="22" spans="2:8" ht="30" x14ac:dyDescent="0.25">
      <c r="B22" s="5" t="s">
        <v>25</v>
      </c>
      <c r="C22" s="10" t="s">
        <v>44</v>
      </c>
      <c r="D22" s="6" t="s">
        <v>9</v>
      </c>
      <c r="E22" s="6" t="s">
        <v>26</v>
      </c>
      <c r="F22" s="9">
        <v>55803.55</v>
      </c>
      <c r="G22" s="9">
        <f>55297.95+265.07+240.53</f>
        <v>55803.549999999996</v>
      </c>
      <c r="H22"/>
    </row>
    <row r="23" spans="2:8" ht="30" x14ac:dyDescent="0.25">
      <c r="B23" s="5" t="s">
        <v>27</v>
      </c>
      <c r="C23" s="10" t="s">
        <v>44</v>
      </c>
      <c r="D23" s="6" t="s">
        <v>9</v>
      </c>
      <c r="E23" s="6" t="s">
        <v>28</v>
      </c>
      <c r="F23" s="9">
        <v>29722.98</v>
      </c>
      <c r="G23" s="9">
        <f>29453.68+141.18+128.12</f>
        <v>29722.98</v>
      </c>
      <c r="H23"/>
    </row>
    <row r="24" spans="2:8" ht="30" x14ac:dyDescent="0.25">
      <c r="B24" s="5" t="s">
        <v>29</v>
      </c>
      <c r="C24" s="10" t="s">
        <v>44</v>
      </c>
      <c r="D24" s="6" t="s">
        <v>9</v>
      </c>
      <c r="E24" s="6" t="s">
        <v>30</v>
      </c>
      <c r="F24" s="9">
        <v>36503.19</v>
      </c>
      <c r="G24" s="9">
        <f>36172.46+173.39+157.34</f>
        <v>36503.189999999995</v>
      </c>
      <c r="H24"/>
    </row>
  </sheetData>
  <sortState xmlns:xlrd2="http://schemas.microsoft.com/office/spreadsheetml/2017/richdata2" ref="B8:H24">
    <sortCondition ref="C8:C24"/>
  </sortState>
  <pageMargins left="0.70866141732283472" right="0.70866141732283472" top="0.74803149606299213" bottom="0.74803149606299213" header="0.31496062992125984" footer="0.31496062992125984"/>
  <pageSetup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OSCAR-OBRAS</dc:creator>
  <cp:lastModifiedBy>OSCAR-OBRAS</cp:lastModifiedBy>
  <cp:lastPrinted>2022-10-04T17:53:04Z</cp:lastPrinted>
  <dcterms:created xsi:type="dcterms:W3CDTF">2022-09-30T16:26:57Z</dcterms:created>
  <dcterms:modified xsi:type="dcterms:W3CDTF">2022-10-04T18:48:44Z</dcterms:modified>
</cp:coreProperties>
</file>